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<sst xmlns="http://schemas.openxmlformats.org/spreadsheetml/2006/main" count="54" uniqueCount="48">
  <si>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Изменения в проектную декларацию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</si>
  <si>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</si>
  <si>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Этаж</t>
  </si>
  <si>
    <t>№ квартиры/ помещения</t>
  </si>
  <si>
    <t>Приложение № 2</t>
  </si>
  <si>
    <t>Финансовый результат текущего года</t>
  </si>
  <si>
    <t>Этапы и сроки реализации проекта</t>
  </si>
  <si>
    <t xml:space="preserve">II. Информация о проекте строительства </t>
  </si>
  <si>
    <t>Планируемая стоимость строительства</t>
  </si>
  <si>
    <t>залог</t>
  </si>
  <si>
    <t xml:space="preserve">Иные договоры и сделки на основании которых привлекаются денежные средства для строительства многоквартирного дома и (или) иного объекта недвижимости, за исключением привлечения денежных средств на основании договоров </t>
  </si>
  <si>
    <t>иных договоров и сделок нет</t>
  </si>
  <si>
    <t>Информация об учредителях (участниках) Застройщика, которые обладают 5 и более процентами голосов в органе управления Застроищика.</t>
  </si>
  <si>
    <t>Единственный участник - Ильичёв Виктор Геннадьевич ( 100% голосов )</t>
  </si>
  <si>
    <t xml:space="preserve">Информация  о проектах строительства многоквартирных домов и (или) иных объектов недвижимости, в которых принимал участие Застройщик в течение трех лет, предществующих опубликованию проектной декларации. </t>
  </si>
  <si>
    <r>
      <t>г.Иркутск, ул. 2 Летчиков, д.14,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  срок ввода в эксплуатацию по проектной документации - IV квартал 2003г. ,                                               фактический срок ввода в эксплуатацию - 28.11.2003г.;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 xml:space="preserve">г.Иркутск, ул. 2 Летчиков, д.16,  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срок ввода в эксплуатацию по проектной документации - IV квартал 2003г. ,                                             фактический срок ввода в эксплуатацию - 28.11.2003г.;    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г.Иркутск, ул. Депутатская, д.40,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срок ввода в эксплуатацию по проектной документации - II квартал 2004г.,                                                  фактический срок ввода в эксплуатацию -  19.05.2004г.;                                                                                                                                                    </t>
    </r>
  </si>
  <si>
    <r>
      <t xml:space="preserve">г.Иркутск, ул.Байкальская, 107-а/1, </t>
    </r>
    <r>
      <rPr>
        <sz val="10"/>
        <rFont val="Arial Cyr"/>
        <family val="0"/>
      </rPr>
      <t xml:space="preserve">                                                                                                       срок ввода в эксплуатацию по проектной документации - I квартал 2006г.,                                                               фактический срок ввода в эксплуатацию -17.03.2006г. ;                                                                                                      </t>
    </r>
    <r>
      <rPr>
        <b/>
        <sz val="10"/>
        <rFont val="Arial Cyr"/>
        <family val="0"/>
      </rPr>
      <t xml:space="preserve">г.Иркутск, ул. Байкальская, 107-а/2, </t>
    </r>
    <r>
      <rPr>
        <sz val="10"/>
        <rFont val="Arial Cyr"/>
        <family val="0"/>
      </rPr>
      <t xml:space="preserve">                                                                                                 срок ввода в эксплуатацию по проектной документации - I квартал 2006г.,                                             фактический срок ввода в эксплуатацию - 17.03.2006г.;                                                                                                     </t>
    </r>
    <r>
      <rPr>
        <b/>
        <sz val="10"/>
        <rFont val="Arial Cyr"/>
        <family val="0"/>
      </rPr>
      <t xml:space="preserve">г.Иркутск, ул. Байкальская, 107-а/3, </t>
    </r>
    <r>
      <rPr>
        <sz val="10"/>
        <rFont val="Arial Cyr"/>
        <family val="0"/>
      </rPr>
      <t xml:space="preserve">                                                                                                 срок ввода в эксплуатацию по проектной документации -I квартал 2006г.,                                               фактический срок ввода в эксплуатацию - 17.03.06г.;  </t>
    </r>
  </si>
  <si>
    <t>I. Информация о Застройщике</t>
  </si>
  <si>
    <t>Размер кредиторской задолженности на день опубликования изменений к проектной декларации</t>
  </si>
  <si>
    <t>Директор ООО "Строительная компания "ВостСибСтрой" _________________________________ Подзигун С.Н.</t>
  </si>
  <si>
    <t>Способ обеспечения исполнения обязательства Застройщика по договору</t>
  </si>
  <si>
    <t>Весь проект  предусматривает строительство 4-х очередей:                                                          I - очередь  1,2,3 жилые блок-секции;                                                                                                                        II - очередь 4,5,6,9 жилые блок-секции;                                                                                                                  III - очередь I пусковой комплекс 7,8,10 жилые блок-секции                                                                                               III - очередь II пусковой комплекс блок-секция 11 Административно-общественное здание, блок-секция 12 Административно-общественное здание с автостоянкой                                                                                         Этапы:                                                                                                                                                          1. Подготовительные работы;                                                                                                              2. Земляные работы;                                                                                                                                                              3. Строительство наружных инженерных сетей;                                                                                                                                                                                                                                              5. Строительно-монтажные работы выше нулевого уровня;                                                             6. Внутренние спец.работы (сантехнические, электромонтажные, слаботочные);   7.Отделочные работы - внутренние и наружные;                                                                                                                 8. Работы по благоустройству.</t>
  </si>
  <si>
    <t>3. Строительство наружных инженерных сетей;                                                                            4. Строительно-монтажные работы ниже нулевого уровня;                                                                             5. Строительно-монтажные работы выше нулевого уровня                                                                                     6. Внутренние спец.работы (сантехнические, электромонтажные, слаботочные); 7.Отделочные работы - внутренние и наружные;                                                                                                                 8. Работы по благоустройству.</t>
  </si>
  <si>
    <t>Сроки реализации III-ой очереди II пусковой комплекс проекта строительства:                                                                                                      начало строительства -   февраль 2007 г.,                                                                                                      окончание строительства -  август 2008 г.</t>
  </si>
  <si>
    <t>2 577 110 рублей</t>
  </si>
  <si>
    <t>292 307 272 рубля</t>
  </si>
  <si>
    <t>г. Иркутск                                                                                                                                                      29 сентября 2006 г.</t>
  </si>
  <si>
    <t>Описание технических характеристик квартир и помещений</t>
  </si>
  <si>
    <t>Площадь помещения</t>
  </si>
  <si>
    <t>Площадь балконов/ лоджий</t>
  </si>
  <si>
    <t>Площадь тамбура</t>
  </si>
  <si>
    <t>Директор ООО "СК "ВостСибСтрой" _____________________________________________С.Н.Подзигун</t>
  </si>
  <si>
    <t>по III-ой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                 (жилой комплекс "ZEON")</t>
  </si>
  <si>
    <t xml:space="preserve">к проектной декларации III-ой очереди строительства ж/к "ZEON" </t>
  </si>
  <si>
    <t>355 966 673 рублей</t>
  </si>
  <si>
    <t>Блок-секция № 8</t>
  </si>
  <si>
    <t>кв.46</t>
  </si>
  <si>
    <t>Блок-секция № 10</t>
  </si>
  <si>
    <t>цокольный</t>
  </si>
  <si>
    <t>нежилое помещение № 2</t>
  </si>
  <si>
    <t>кв.13</t>
  </si>
  <si>
    <t>кв.34</t>
  </si>
  <si>
    <t>Площадь терассы/ веранды</t>
  </si>
  <si>
    <t>Площадь терассы/веранды</t>
  </si>
  <si>
    <t>кв.35</t>
  </si>
  <si>
    <t>кв.36</t>
  </si>
  <si>
    <t>кв.37</t>
  </si>
  <si>
    <t>кв.38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</si>
</sst>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6" fillId="2" borderId="8" xfId="0" applyFont="1" applyFill="1" applyBorder="1" applyAlignment="1">
      <alignment wrapText="1"/>
    </xf>
    <xf numFmtId="0" fontId="7" fillId="2" borderId="9" xfId="0" applyNumberFormat="1" applyFont="1" applyFill="1" applyBorder="1" applyAlignment="1">
      <alignment wrapText="1"/>
    </xf>
    <xf numFmtId="0" fontId="0" fillId="3" borderId="6" xfId="0" applyFill="1" applyBorder="1" applyAlignment="1">
      <alignment/>
    </xf>
    <xf numFmtId="3" fontId="5" fillId="2" borderId="10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2" borderId="8" xfId="0" applyFill="1" applyBorder="1" applyAlignment="1">
      <alignment horizontal="left" vertical="top" wrapText="1"/>
    </xf>
    <xf numFmtId="0" fontId="0" fillId="2" borderId="13" xfId="0" applyNumberFormat="1" applyFill="1" applyBorder="1" applyAlignment="1">
      <alignment horizontal="left" vertical="top" wrapText="1"/>
    </xf>
    <xf numFmtId="3" fontId="5" fillId="2" borderId="14" xfId="0" applyNumberFormat="1" applyFont="1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2" borderId="16" xfId="0" applyFont="1" applyFill="1" applyBorder="1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2" borderId="3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90" zoomScaleNormal="90" workbookViewId="0" topLeftCell="A10">
      <selection activeCell="I27" sqref="I27"/>
    </sheetView>
  </sheetViews>
  <sheetFormatPr defaultColWidth="9.00390625" defaultRowHeight="12.75"/>
  <cols>
    <col min="2" max="2" width="45.00390625" style="0" customWidth="1"/>
    <col min="3" max="3" width="78.125" style="0" customWidth="1"/>
  </cols>
  <sheetData>
    <row r="1" spans="1:6" ht="20.25">
      <c r="A1" s="58" t="s">
        <v>0</v>
      </c>
      <c r="B1" s="58"/>
      <c r="C1" s="58"/>
      <c r="D1" s="23"/>
      <c r="E1" s="23"/>
      <c r="F1" s="23"/>
    </row>
    <row r="2" spans="1:6" ht="78.75" customHeight="1">
      <c r="A2" s="59" t="s">
        <v>32</v>
      </c>
      <c r="B2" s="59"/>
      <c r="C2" s="59"/>
      <c r="D2" s="22"/>
      <c r="E2" s="22"/>
      <c r="F2" s="22"/>
    </row>
    <row r="3" spans="1:3" ht="12.75" customHeight="1" thickBot="1">
      <c r="A3" s="61" t="s">
        <v>26</v>
      </c>
      <c r="B3" s="61"/>
      <c r="C3" s="61"/>
    </row>
    <row r="4" spans="1:3" ht="57.75" customHeight="1">
      <c r="A4" s="60" t="s">
        <v>1</v>
      </c>
      <c r="B4" s="60"/>
      <c r="C4" s="60"/>
    </row>
    <row r="5" ht="13.5" thickBot="1"/>
    <row r="6" spans="1:3" ht="16.5" customHeight="1" thickBot="1">
      <c r="A6" s="14"/>
      <c r="B6" s="48" t="s">
        <v>17</v>
      </c>
      <c r="C6" s="49"/>
    </row>
    <row r="7" spans="1:3" ht="54.75" customHeight="1" thickBot="1">
      <c r="A7" s="5">
        <v>3</v>
      </c>
      <c r="B7" s="6" t="s">
        <v>12</v>
      </c>
      <c r="C7" s="11" t="s">
        <v>13</v>
      </c>
    </row>
    <row r="8" spans="1:3" ht="119.25" customHeight="1">
      <c r="A8" s="51">
        <v>4</v>
      </c>
      <c r="B8" s="53" t="s">
        <v>14</v>
      </c>
      <c r="C8" s="12" t="s">
        <v>15</v>
      </c>
    </row>
    <row r="9" spans="1:3" ht="120" customHeight="1" thickBot="1">
      <c r="A9" s="52"/>
      <c r="B9" s="54"/>
      <c r="C9" s="13" t="s">
        <v>16</v>
      </c>
    </row>
    <row r="10" spans="1:3" ht="12.75">
      <c r="A10" s="55">
        <v>6</v>
      </c>
      <c r="B10" s="16" t="s">
        <v>5</v>
      </c>
      <c r="C10" s="26" t="s">
        <v>24</v>
      </c>
    </row>
    <row r="11" spans="1:3" ht="41.25" customHeight="1" thickBot="1">
      <c r="A11" s="56"/>
      <c r="B11" s="17" t="s">
        <v>18</v>
      </c>
      <c r="C11" s="15" t="s">
        <v>25</v>
      </c>
    </row>
    <row r="12" spans="1:3" ht="15.75" customHeight="1" thickBot="1">
      <c r="A12" s="14"/>
      <c r="B12" s="48" t="s">
        <v>7</v>
      </c>
      <c r="C12" s="49"/>
    </row>
    <row r="13" spans="1:3" ht="101.25" customHeight="1">
      <c r="A13" s="57">
        <v>1</v>
      </c>
      <c r="B13" s="46" t="s">
        <v>6</v>
      </c>
      <c r="C13" s="24" t="s">
        <v>21</v>
      </c>
    </row>
    <row r="14" spans="1:3" ht="79.5" customHeight="1">
      <c r="A14" s="57"/>
      <c r="B14" s="47"/>
      <c r="C14" s="25" t="s">
        <v>22</v>
      </c>
    </row>
    <row r="15" spans="1:3" ht="49.5" customHeight="1" thickBot="1">
      <c r="A15" s="57"/>
      <c r="B15" s="47"/>
      <c r="C15" s="25" t="s">
        <v>23</v>
      </c>
    </row>
    <row r="16" spans="1:3" ht="15.75" customHeight="1" thickBot="1">
      <c r="A16" s="27">
        <v>9</v>
      </c>
      <c r="B16" s="28" t="s">
        <v>8</v>
      </c>
      <c r="C16" s="44" t="s">
        <v>34</v>
      </c>
    </row>
    <row r="17" spans="1:3" ht="26.25" customHeight="1" thickBot="1">
      <c r="A17" s="7">
        <v>11</v>
      </c>
      <c r="B17" s="8" t="s">
        <v>20</v>
      </c>
      <c r="C17" s="9" t="s">
        <v>9</v>
      </c>
    </row>
    <row r="18" spans="1:3" ht="80.25" customHeight="1" thickBot="1">
      <c r="A18" s="7">
        <v>12</v>
      </c>
      <c r="B18" s="8" t="s">
        <v>10</v>
      </c>
      <c r="C18" s="10" t="s">
        <v>11</v>
      </c>
    </row>
    <row r="19" spans="1:3" ht="14.25" customHeight="1">
      <c r="A19" s="18"/>
      <c r="B19" s="19"/>
      <c r="C19" s="20"/>
    </row>
    <row r="20" ht="27" customHeight="1"/>
    <row r="21" spans="1:3" ht="15">
      <c r="A21" s="50" t="s">
        <v>19</v>
      </c>
      <c r="B21" s="50"/>
      <c r="C21" s="50"/>
    </row>
  </sheetData>
  <mergeCells count="12">
    <mergeCell ref="A1:C1"/>
    <mergeCell ref="A2:C2"/>
    <mergeCell ref="A4:C4"/>
    <mergeCell ref="A3:C3"/>
    <mergeCell ref="B13:B15"/>
    <mergeCell ref="B12:C12"/>
    <mergeCell ref="A21:C21"/>
    <mergeCell ref="B6:C6"/>
    <mergeCell ref="A8:A9"/>
    <mergeCell ref="B8:B9"/>
    <mergeCell ref="A10:A11"/>
    <mergeCell ref="A13:A15"/>
  </mergeCells>
  <printOptions/>
  <pageMargins left="0.5905511811023623" right="0.5905511811023623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35" sqref="F35"/>
    </sheetView>
  </sheetViews>
  <sheetFormatPr defaultColWidth="9.00390625" defaultRowHeight="12.75"/>
  <cols>
    <col min="1" max="1" width="10.25390625" style="0" customWidth="1"/>
    <col min="2" max="2" width="15.62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15.75" customHeight="1">
      <c r="A1" s="21"/>
      <c r="B1" s="21"/>
      <c r="C1" s="21"/>
      <c r="D1" s="21"/>
      <c r="E1" s="21"/>
      <c r="F1" s="21"/>
    </row>
    <row r="2" spans="1:6" ht="12" customHeight="1">
      <c r="A2" s="62" t="s">
        <v>4</v>
      </c>
      <c r="B2" s="62"/>
      <c r="C2" s="62"/>
      <c r="D2" s="62"/>
      <c r="E2" s="62"/>
      <c r="F2" s="62"/>
    </row>
    <row r="3" spans="1:6" ht="14.25" customHeight="1">
      <c r="A3" s="62" t="s">
        <v>33</v>
      </c>
      <c r="B3" s="62"/>
      <c r="C3" s="62"/>
      <c r="D3" s="62"/>
      <c r="E3" s="62"/>
      <c r="F3" s="62"/>
    </row>
    <row r="4" spans="1:6" ht="11.25" customHeight="1">
      <c r="A4" s="29"/>
      <c r="B4" s="29"/>
      <c r="C4" s="29"/>
      <c r="D4" s="29"/>
      <c r="E4" s="29"/>
      <c r="F4" s="29"/>
    </row>
    <row r="5" spans="1:6" ht="15">
      <c r="A5" s="63" t="s">
        <v>27</v>
      </c>
      <c r="B5" s="63"/>
      <c r="C5" s="63"/>
      <c r="D5" s="63"/>
      <c r="E5" s="63"/>
      <c r="F5" s="63"/>
    </row>
    <row r="6" spans="1:6" ht="15">
      <c r="A6" s="30"/>
      <c r="B6" s="30"/>
      <c r="C6" s="30"/>
      <c r="D6" s="30"/>
      <c r="E6" s="30"/>
      <c r="F6" s="30"/>
    </row>
    <row r="7" spans="1:6" ht="13.5" thickBot="1">
      <c r="A7" s="65" t="s">
        <v>35</v>
      </c>
      <c r="B7" s="65"/>
      <c r="C7" s="65"/>
      <c r="D7" s="65"/>
      <c r="E7" s="65"/>
      <c r="F7" s="65"/>
    </row>
    <row r="8" spans="1:6" ht="46.5" customHeight="1" thickBot="1">
      <c r="A8" s="31" t="s">
        <v>2</v>
      </c>
      <c r="B8" s="32" t="s">
        <v>3</v>
      </c>
      <c r="C8" s="32" t="s">
        <v>28</v>
      </c>
      <c r="D8" s="32" t="s">
        <v>29</v>
      </c>
      <c r="E8" s="33" t="s">
        <v>42</v>
      </c>
      <c r="F8" s="34" t="s">
        <v>30</v>
      </c>
    </row>
    <row r="9" spans="1:8" ht="12.75">
      <c r="A9" s="35">
        <v>11</v>
      </c>
      <c r="B9" s="36" t="s">
        <v>36</v>
      </c>
      <c r="C9" s="1">
        <f>4.47+1+4.76+23.76+8.14+14.35+6.59</f>
        <v>63.07000000000001</v>
      </c>
      <c r="D9" s="1">
        <f>2.25+4.16</f>
        <v>6.41</v>
      </c>
      <c r="E9" s="1"/>
      <c r="F9" s="2"/>
      <c r="G9" s="37"/>
      <c r="H9" s="37"/>
    </row>
    <row r="10" spans="1:8" ht="12.75">
      <c r="A10" s="38">
        <v>16</v>
      </c>
      <c r="B10" s="39" t="s">
        <v>36</v>
      </c>
      <c r="C10" s="40">
        <f>1.54+4.2+14.4+48.57+4.21+11.2+2.99</f>
        <v>87.11</v>
      </c>
      <c r="D10" s="40">
        <f>7.42+1.52</f>
        <v>8.94</v>
      </c>
      <c r="E10" s="40"/>
      <c r="F10" s="41"/>
      <c r="G10" s="37"/>
      <c r="H10" s="37"/>
    </row>
    <row r="11" spans="1:8" ht="12.75">
      <c r="A11" s="38"/>
      <c r="B11" s="39"/>
      <c r="C11" s="40"/>
      <c r="D11" s="40"/>
      <c r="E11" s="40"/>
      <c r="F11" s="41"/>
      <c r="G11" s="37"/>
      <c r="H11" s="37"/>
    </row>
    <row r="12" spans="1:8" ht="13.5" thickBot="1">
      <c r="A12" s="42"/>
      <c r="B12" s="43"/>
      <c r="C12" s="3"/>
      <c r="D12" s="3"/>
      <c r="E12" s="3"/>
      <c r="F12" s="4"/>
      <c r="G12" s="37"/>
      <c r="H12" s="37"/>
    </row>
    <row r="13" spans="7:8" ht="12.75">
      <c r="G13" s="37"/>
      <c r="H13" s="37"/>
    </row>
    <row r="14" spans="1:8" ht="13.5" thickBot="1">
      <c r="A14" s="65" t="s">
        <v>37</v>
      </c>
      <c r="B14" s="65"/>
      <c r="C14" s="65"/>
      <c r="D14" s="65"/>
      <c r="E14" s="65"/>
      <c r="F14" s="65"/>
      <c r="G14" s="37"/>
      <c r="H14" s="37"/>
    </row>
    <row r="15" spans="1:8" ht="39" thickBot="1">
      <c r="A15" s="31" t="s">
        <v>2</v>
      </c>
      <c r="B15" s="32" t="s">
        <v>3</v>
      </c>
      <c r="C15" s="32" t="s">
        <v>28</v>
      </c>
      <c r="D15" s="32" t="s">
        <v>29</v>
      </c>
      <c r="E15" s="33" t="s">
        <v>43</v>
      </c>
      <c r="F15" s="34" t="s">
        <v>30</v>
      </c>
      <c r="G15" s="37"/>
      <c r="H15" s="37"/>
    </row>
    <row r="16" spans="1:8" ht="23.25" customHeight="1">
      <c r="A16" s="35" t="s">
        <v>38</v>
      </c>
      <c r="B16" s="45" t="s">
        <v>39</v>
      </c>
      <c r="C16" s="1">
        <f>1.68+37.1+22.15+64.91+23.97+1.36+1.47+0.97+1.69+1.8+28.41+11.94+4.94+3.75</f>
        <v>206.14000000000001</v>
      </c>
      <c r="D16" s="1"/>
      <c r="E16" s="1"/>
      <c r="F16" s="2"/>
      <c r="G16" s="37"/>
      <c r="H16" s="37"/>
    </row>
    <row r="17" spans="1:8" ht="13.5" customHeight="1">
      <c r="A17" s="39">
        <v>6</v>
      </c>
      <c r="B17" s="39" t="s">
        <v>40</v>
      </c>
      <c r="C17" s="40">
        <f>12.23+21.84+22.15+11.09+1.6+13.07+5.35</f>
        <v>87.32999999999998</v>
      </c>
      <c r="D17" s="40">
        <f>3.82+2.32+4.49</f>
        <v>10.629999999999999</v>
      </c>
      <c r="E17" s="40"/>
      <c r="F17" s="40"/>
      <c r="G17" s="37"/>
      <c r="H17" s="37"/>
    </row>
    <row r="18" spans="1:8" ht="12.75">
      <c r="A18" s="39">
        <v>13</v>
      </c>
      <c r="B18" s="39" t="s">
        <v>41</v>
      </c>
      <c r="C18" s="40">
        <f>12.23+21.84+11.01+13.07+4.15+1+1.6+3.17</f>
        <v>68.07</v>
      </c>
      <c r="D18" s="40">
        <f>3.82+2.07+3.2+3.31</f>
        <v>12.4</v>
      </c>
      <c r="E18" s="40">
        <v>20.2</v>
      </c>
      <c r="F18" s="40"/>
      <c r="G18" s="37"/>
      <c r="H18" s="37"/>
    </row>
    <row r="19" spans="1:8" ht="12.75">
      <c r="A19" s="39">
        <v>13</v>
      </c>
      <c r="B19" s="39" t="s">
        <v>44</v>
      </c>
      <c r="C19" s="40">
        <f>13.86+13.1+4.62+7+30.2+1.55+11.2+4.42</f>
        <v>85.95</v>
      </c>
      <c r="D19" s="40">
        <f>4.45</f>
        <v>4.45</v>
      </c>
      <c r="E19" s="40"/>
      <c r="F19" s="40"/>
      <c r="G19" s="37"/>
      <c r="H19" s="37"/>
    </row>
    <row r="20" spans="1:8" ht="12.75">
      <c r="A20" s="39">
        <v>13</v>
      </c>
      <c r="B20" s="39" t="s">
        <v>45</v>
      </c>
      <c r="C20" s="66">
        <v>114.92</v>
      </c>
      <c r="D20" s="66">
        <v>1.5</v>
      </c>
      <c r="E20" s="40"/>
      <c r="F20" s="40"/>
      <c r="G20" s="37"/>
      <c r="H20" s="37"/>
    </row>
    <row r="21" spans="1:8" ht="12.75">
      <c r="A21" s="39">
        <v>13.14</v>
      </c>
      <c r="B21" s="39" t="s">
        <v>46</v>
      </c>
      <c r="C21" s="40">
        <f>40.59+13.1+4.62+25.64+6.21+5.46</f>
        <v>95.61999999999999</v>
      </c>
      <c r="D21" s="40">
        <f>5.85+5.85</f>
        <v>11.7</v>
      </c>
      <c r="E21" s="40"/>
      <c r="F21" s="40"/>
      <c r="G21" s="37"/>
      <c r="H21" s="37"/>
    </row>
    <row r="22" spans="1:8" ht="12.75">
      <c r="A22" s="39">
        <v>14</v>
      </c>
      <c r="B22" s="39" t="s">
        <v>47</v>
      </c>
      <c r="C22" s="40">
        <f>18.6+11.82+11.08+5.09+8</f>
        <v>54.59</v>
      </c>
      <c r="D22" s="40">
        <f>4.45</f>
        <v>4.45</v>
      </c>
      <c r="E22" s="40"/>
      <c r="F22" s="40"/>
      <c r="G22" s="37"/>
      <c r="H22" s="37"/>
    </row>
    <row r="24" spans="1:6" ht="12.75">
      <c r="A24" s="64" t="s">
        <v>31</v>
      </c>
      <c r="B24" s="64"/>
      <c r="C24" s="64"/>
      <c r="D24" s="64"/>
      <c r="E24" s="64"/>
      <c r="F24" s="64"/>
    </row>
  </sheetData>
  <mergeCells count="6">
    <mergeCell ref="A2:F2"/>
    <mergeCell ref="A3:F3"/>
    <mergeCell ref="A5:F5"/>
    <mergeCell ref="A24:F24"/>
    <mergeCell ref="A7:F7"/>
    <mergeCell ref="A14:F1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ikolmakova</dc:creator>
  <cp:keywords/>
  <dc:description/>
  <cp:lastModifiedBy>ivostretsova</cp:lastModifiedBy>
  <cp:lastPrinted>2006-09-12T09:09:17Z</cp:lastPrinted>
  <dcterms:created xsi:type="dcterms:W3CDTF">2006-08-30T09:15:39Z</dcterms:created>
  <dcterms:modified xsi:type="dcterms:W3CDTF">2006-09-29T07:25:43Z</dcterms:modified>
  <cp:category/>
  <cp:version/>
  <cp:contentType/>
  <cp:contentStatus/>
</cp:coreProperties>
</file>