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55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<sst xmlns="http://schemas.openxmlformats.org/spreadsheetml/2006/main" count="81" uniqueCount="42">
  <si>
    <t>Изменения в проектную декларацию</t>
  </si>
  <si>
    <t xml:space="preserve">       Общество      с     ограниченной    ответственностью    "Строительная      компания "ВостСибСтрой" публикует изменения в проектную декларацию   в    соответствии,   в порядке   и     на      условиях    предусмотренных статьями   2,3, 19-21    Федерального закона    "Об участии  в  долевом  строительстве  многоквартирных домов   и    иных  объектов  недвижимости   и  о  внесении  изменений  в   некоторые  законодательные акты РФ" от 30.12.2004 г. № 214-ФЗ.</t>
  </si>
  <si>
    <t>Этаж</t>
  </si>
  <si>
    <t>№ квартиры/ помещения</t>
  </si>
  <si>
    <t>Приложение № 2</t>
  </si>
  <si>
    <t>г. Иркутск                                                                                                                                                      29 сентября 2006 г.</t>
  </si>
  <si>
    <t>Описание технических характеристик квартир и помещений</t>
  </si>
  <si>
    <t>Площадь помещения</t>
  </si>
  <si>
    <t>Площадь балконов/ лоджий</t>
  </si>
  <si>
    <t>Площадь терассы</t>
  </si>
  <si>
    <t>Площадь тамбура</t>
  </si>
  <si>
    <t>Блок-секция № 8</t>
  </si>
  <si>
    <t>кв.14</t>
  </si>
  <si>
    <t>кв. 23</t>
  </si>
  <si>
    <t>Блок-секция № 5</t>
  </si>
  <si>
    <t>кв. 27</t>
  </si>
  <si>
    <t>Блок-секция № 6</t>
  </si>
  <si>
    <t>кв. 42</t>
  </si>
  <si>
    <t>кв. 43</t>
  </si>
  <si>
    <t>кв. 45</t>
  </si>
  <si>
    <t>кв.7</t>
  </si>
  <si>
    <t>кв.30</t>
  </si>
  <si>
    <t>Блок-секция № 8 пристрой №20</t>
  </si>
  <si>
    <t>цоколь</t>
  </si>
  <si>
    <t>помещение №1</t>
  </si>
  <si>
    <t>помещение №2</t>
  </si>
  <si>
    <t xml:space="preserve"> </t>
  </si>
  <si>
    <t>Блок-секция № 8 пристрой №20А</t>
  </si>
  <si>
    <t>помещение №3</t>
  </si>
  <si>
    <t>помещение №4</t>
  </si>
  <si>
    <t>помещение №5</t>
  </si>
  <si>
    <t>помещение №6</t>
  </si>
  <si>
    <t>по II-ой очереди строительства группы жилых домов с встроенно-пристроенными нежилыми помещениями и подземными автостоянками в Октябрьском районе г. Иркутска мкр. Лисиха  (жилой комплекс "Лазурный-2")</t>
  </si>
  <si>
    <t>09 июня 2007 г.</t>
  </si>
  <si>
    <t>Директор  ____________________________ Подзигун С.Н.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</si>
  <si>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</si>
  <si>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кв. 14</t>
  </si>
  <si>
    <t>Блок-секция № 7</t>
  </si>
  <si>
    <t>кв.24</t>
  </si>
  <si>
    <t>кв.25</t>
  </si>
  <si>
    <t>помещение №9</t>
  </si>
  <si>
    <t>помещение №10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</si>
</sst>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0"/>
      <name val="Tahoma"/>
      <family val="2"/>
    </font>
    <font>
      <sz val="8"/>
      <name val="Arial Cyr"/>
      <family val="0"/>
    </font>
    <font>
      <sz val="16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8" xfId="0" applyFont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Fill="1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right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1" fillId="3" borderId="23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="90" zoomScaleNormal="90" workbookViewId="0" topLeftCell="A1">
      <selection activeCell="G7" sqref="G7"/>
    </sheetView>
  </sheetViews>
  <sheetFormatPr defaultColWidth="9.00390625" defaultRowHeight="12.75"/>
  <cols>
    <col min="2" max="2" width="20.25390625" style="0" customWidth="1"/>
    <col min="3" max="3" width="22.875" style="0" customWidth="1"/>
    <col min="4" max="4" width="15.125" style="0" customWidth="1"/>
    <col min="5" max="6" width="12.375" style="0" customWidth="1"/>
  </cols>
  <sheetData>
    <row r="1" spans="1:6" ht="20.25">
      <c r="A1" s="62" t="s">
        <v>0</v>
      </c>
      <c r="B1" s="62"/>
      <c r="C1" s="62"/>
      <c r="D1" s="62"/>
      <c r="E1" s="62"/>
      <c r="F1" s="62"/>
    </row>
    <row r="2" spans="1:6" ht="86.25" customHeight="1">
      <c r="A2" s="63" t="s">
        <v>32</v>
      </c>
      <c r="B2" s="63"/>
      <c r="C2" s="63"/>
      <c r="D2" s="63"/>
      <c r="E2" s="63"/>
      <c r="F2" s="63"/>
    </row>
    <row r="3" spans="1:6" ht="47.25" customHeight="1" thickBot="1">
      <c r="A3" s="66" t="s">
        <v>5</v>
      </c>
      <c r="B3" s="66"/>
      <c r="C3" s="66"/>
      <c r="E3" s="65" t="s">
        <v>33</v>
      </c>
      <c r="F3" s="65"/>
    </row>
    <row r="4" spans="1:6" ht="80.25" customHeight="1">
      <c r="A4" s="64" t="s">
        <v>1</v>
      </c>
      <c r="B4" s="64"/>
      <c r="C4" s="64"/>
      <c r="D4" s="64"/>
      <c r="E4" s="64"/>
      <c r="F4" s="64"/>
    </row>
    <row r="5" spans="1:6" ht="20.25">
      <c r="A5" s="1"/>
      <c r="B5" s="1"/>
      <c r="C5" s="1"/>
      <c r="D5" s="1"/>
      <c r="E5" s="1"/>
      <c r="F5" s="1"/>
    </row>
    <row r="6" spans="1:6" ht="14.25" customHeight="1">
      <c r="A6" s="69" t="s">
        <v>4</v>
      </c>
      <c r="B6" s="69"/>
      <c r="C6" s="69"/>
      <c r="D6" s="69"/>
      <c r="E6" s="69"/>
      <c r="F6" s="69"/>
    </row>
    <row r="7" spans="1:6" ht="27" customHeight="1">
      <c r="A7" s="69"/>
      <c r="B7" s="69"/>
      <c r="C7" s="69"/>
      <c r="D7" s="69"/>
      <c r="E7" s="69"/>
      <c r="F7" s="69"/>
    </row>
    <row r="8" spans="1:6" ht="12.75">
      <c r="A8" s="2"/>
      <c r="B8" s="2"/>
      <c r="C8" s="2"/>
      <c r="D8" s="2"/>
      <c r="E8" s="2"/>
      <c r="F8" s="2"/>
    </row>
    <row r="9" spans="1:6" ht="15">
      <c r="A9" s="70" t="s">
        <v>6</v>
      </c>
      <c r="B9" s="70"/>
      <c r="C9" s="70"/>
      <c r="D9" s="70"/>
      <c r="E9" s="70"/>
      <c r="F9" s="70"/>
    </row>
    <row r="10" spans="1:6" ht="12.75">
      <c r="A10" s="9"/>
      <c r="B10" s="10"/>
      <c r="C10" s="11"/>
      <c r="D10" s="11"/>
      <c r="E10" s="12"/>
      <c r="F10" s="13"/>
    </row>
    <row r="11" spans="1:6" ht="12.75">
      <c r="A11" s="61"/>
      <c r="B11" s="61"/>
      <c r="C11" s="61"/>
      <c r="D11" s="61"/>
      <c r="E11" s="61"/>
      <c r="F11" s="61"/>
    </row>
    <row r="12" spans="1:6" ht="13.5" thickBot="1">
      <c r="A12" s="68" t="s">
        <v>14</v>
      </c>
      <c r="B12" s="68"/>
      <c r="C12" s="68"/>
      <c r="D12" s="68"/>
      <c r="E12" s="68"/>
      <c r="F12" s="68"/>
    </row>
    <row r="13" spans="1:6" ht="38.25">
      <c r="A13" s="14" t="s">
        <v>2</v>
      </c>
      <c r="B13" s="15" t="s">
        <v>3</v>
      </c>
      <c r="C13" s="15" t="s">
        <v>7</v>
      </c>
      <c r="D13" s="15" t="s">
        <v>8</v>
      </c>
      <c r="E13" s="16" t="s">
        <v>9</v>
      </c>
      <c r="F13" s="17" t="s">
        <v>10</v>
      </c>
    </row>
    <row r="14" spans="1:6" ht="12.75">
      <c r="A14" s="18" t="s">
        <v>23</v>
      </c>
      <c r="B14" s="19" t="s">
        <v>25</v>
      </c>
      <c r="C14" s="20">
        <v>47.5</v>
      </c>
      <c r="D14" s="19"/>
      <c r="E14" s="19"/>
      <c r="F14" s="19"/>
    </row>
    <row r="15" spans="1:6" ht="12.75">
      <c r="A15" s="18">
        <v>4</v>
      </c>
      <c r="B15" s="7" t="s">
        <v>36</v>
      </c>
      <c r="C15" s="20">
        <f>12.6+14.7+11.4+13.8+1.7+3.5+2.2+13.2</f>
        <v>73.10000000000001</v>
      </c>
      <c r="D15" s="20">
        <v>9.3</v>
      </c>
      <c r="E15" s="19"/>
      <c r="F15" s="19"/>
    </row>
    <row r="16" spans="1:6" ht="12.75">
      <c r="A16" s="6">
        <v>7</v>
      </c>
      <c r="B16" s="7" t="s">
        <v>13</v>
      </c>
      <c r="C16" s="8">
        <f>11.6+13.8+14.3+14+0.6+0.5+3.5+2.2+16+12.8</f>
        <v>89.3</v>
      </c>
      <c r="D16" s="8">
        <v>9.3</v>
      </c>
      <c r="E16" s="6"/>
      <c r="F16" s="8"/>
    </row>
    <row r="17" spans="1:6" ht="13.5" thickBot="1">
      <c r="A17" s="21">
        <v>8</v>
      </c>
      <c r="B17" s="3" t="s">
        <v>15</v>
      </c>
      <c r="C17" s="22">
        <f>12.5+27+8.9+6.3+6.8+2.2+13.2+12.4</f>
        <v>89.3</v>
      </c>
      <c r="D17" s="22">
        <v>9.3</v>
      </c>
      <c r="E17" s="23"/>
      <c r="F17" s="24"/>
    </row>
    <row r="18" spans="1:6" ht="12.75">
      <c r="A18" s="25"/>
      <c r="B18" s="26"/>
      <c r="C18" s="27"/>
      <c r="D18" s="27"/>
      <c r="E18" s="27"/>
      <c r="F18" s="26"/>
    </row>
    <row r="19" spans="1:6" ht="13.5" thickBot="1">
      <c r="A19" s="67" t="s">
        <v>16</v>
      </c>
      <c r="B19" s="67"/>
      <c r="C19" s="67"/>
      <c r="D19" s="67"/>
      <c r="E19" s="67"/>
      <c r="F19" s="67"/>
    </row>
    <row r="20" spans="1:6" ht="38.25">
      <c r="A20" s="28" t="s">
        <v>2</v>
      </c>
      <c r="B20" s="29" t="s">
        <v>3</v>
      </c>
      <c r="C20" s="29" t="s">
        <v>7</v>
      </c>
      <c r="D20" s="29" t="s">
        <v>8</v>
      </c>
      <c r="E20" s="29" t="s">
        <v>9</v>
      </c>
      <c r="F20" s="30" t="s">
        <v>10</v>
      </c>
    </row>
    <row r="21" spans="1:6" ht="12.75">
      <c r="A21" s="51">
        <v>6</v>
      </c>
      <c r="B21" s="45" t="s">
        <v>15</v>
      </c>
      <c r="C21" s="52">
        <f>2.14+4.22+24.9+10.6+11.2+15.03+9.25+22.3</f>
        <v>99.64</v>
      </c>
      <c r="D21" s="52">
        <v>22.6</v>
      </c>
      <c r="E21" s="45"/>
      <c r="F21" s="46"/>
    </row>
    <row r="22" spans="1:6" ht="12.75">
      <c r="A22" s="31">
        <v>9</v>
      </c>
      <c r="B22" s="4" t="s">
        <v>17</v>
      </c>
      <c r="C22" s="8">
        <f>4.22+1.62+21.68+19.87+12.5+27.67+12.06</f>
        <v>99.62</v>
      </c>
      <c r="D22" s="8">
        <v>22.6</v>
      </c>
      <c r="E22" s="6"/>
      <c r="F22" s="32"/>
    </row>
    <row r="23" spans="1:6" ht="12.75">
      <c r="A23" s="31">
        <v>9</v>
      </c>
      <c r="B23" s="4" t="s">
        <v>18</v>
      </c>
      <c r="C23" s="8">
        <f>9+5.5+17.8+13</f>
        <v>45.3</v>
      </c>
      <c r="D23" s="8">
        <v>8.4</v>
      </c>
      <c r="E23" s="6"/>
      <c r="F23" s="32"/>
    </row>
    <row r="24" spans="1:6" ht="13.5" thickBot="1">
      <c r="A24" s="33">
        <v>9</v>
      </c>
      <c r="B24" s="5" t="s">
        <v>19</v>
      </c>
      <c r="C24" s="34">
        <f>12.6+16.6+10.82+4+13+2.2+1.7+13.2</f>
        <v>74.12</v>
      </c>
      <c r="D24" s="34">
        <v>6.1</v>
      </c>
      <c r="E24" s="35"/>
      <c r="F24" s="36"/>
    </row>
    <row r="25" spans="1:6" ht="12.75">
      <c r="A25" s="37"/>
      <c r="B25" s="37"/>
      <c r="C25" s="37"/>
      <c r="D25" s="37"/>
      <c r="E25" s="37"/>
      <c r="F25" s="37"/>
    </row>
    <row r="26" spans="1:6" ht="13.5" thickBot="1">
      <c r="A26" s="67" t="s">
        <v>37</v>
      </c>
      <c r="B26" s="67"/>
      <c r="C26" s="67"/>
      <c r="D26" s="67"/>
      <c r="E26" s="67"/>
      <c r="F26" s="67"/>
    </row>
    <row r="27" spans="1:13" ht="38.25">
      <c r="A27" s="28" t="s">
        <v>2</v>
      </c>
      <c r="B27" s="29" t="s">
        <v>3</v>
      </c>
      <c r="C27" s="29" t="s">
        <v>7</v>
      </c>
      <c r="D27" s="29" t="s">
        <v>8</v>
      </c>
      <c r="E27" s="29" t="s">
        <v>9</v>
      </c>
      <c r="F27" s="30" t="s">
        <v>10</v>
      </c>
      <c r="M27" t="s">
        <v>35</v>
      </c>
    </row>
    <row r="28" spans="1:6" ht="12.75">
      <c r="A28" s="18">
        <v>1</v>
      </c>
      <c r="B28" s="19" t="s">
        <v>40</v>
      </c>
      <c r="C28" s="53">
        <f>61.3+18.7</f>
        <v>80</v>
      </c>
      <c r="D28" s="53">
        <v>6.1</v>
      </c>
      <c r="E28" s="19"/>
      <c r="F28" s="19"/>
    </row>
    <row r="29" spans="1:6" ht="12.75">
      <c r="A29" s="18">
        <v>1</v>
      </c>
      <c r="B29" s="19" t="s">
        <v>41</v>
      </c>
      <c r="C29" s="53">
        <f>45.1+17.4+2</f>
        <v>64.5</v>
      </c>
      <c r="D29" s="53">
        <v>6.1</v>
      </c>
      <c r="E29" s="19"/>
      <c r="F29" s="19"/>
    </row>
    <row r="30" spans="1:6" ht="13.5" thickBot="1">
      <c r="A30" s="54">
        <v>6</v>
      </c>
      <c r="B30" s="55" t="s">
        <v>38</v>
      </c>
      <c r="C30" s="56">
        <f>13.8+15.1+10.2+13.3+1.7+13.2+2.2+4.7</f>
        <v>74.2</v>
      </c>
      <c r="D30" s="56">
        <v>9.3</v>
      </c>
      <c r="E30" s="55"/>
      <c r="F30" s="57"/>
    </row>
    <row r="31" spans="1:6" ht="12.75">
      <c r="A31" s="37"/>
      <c r="B31" s="37"/>
      <c r="C31" s="37"/>
      <c r="D31" s="37"/>
      <c r="E31" s="37"/>
      <c r="F31" s="37"/>
    </row>
    <row r="32" spans="1:6" ht="13.5" thickBot="1">
      <c r="A32" s="67" t="s">
        <v>11</v>
      </c>
      <c r="B32" s="67"/>
      <c r="C32" s="67"/>
      <c r="D32" s="67"/>
      <c r="E32" s="67"/>
      <c r="F32" s="67"/>
    </row>
    <row r="33" spans="1:13" ht="38.25">
      <c r="A33" s="28" t="s">
        <v>2</v>
      </c>
      <c r="B33" s="29" t="s">
        <v>3</v>
      </c>
      <c r="C33" s="29" t="s">
        <v>7</v>
      </c>
      <c r="D33" s="29" t="s">
        <v>8</v>
      </c>
      <c r="E33" s="29" t="s">
        <v>9</v>
      </c>
      <c r="F33" s="30" t="s">
        <v>10</v>
      </c>
      <c r="M33" t="s">
        <v>35</v>
      </c>
    </row>
    <row r="34" spans="1:6" ht="12.75">
      <c r="A34" s="31">
        <v>2</v>
      </c>
      <c r="B34" s="38" t="s">
        <v>20</v>
      </c>
      <c r="C34" s="39">
        <f>1.5+13+9.9+3.7+1.6+19.1+9.74</f>
        <v>58.54</v>
      </c>
      <c r="D34" s="39">
        <v>7.3</v>
      </c>
      <c r="E34" s="38"/>
      <c r="F34" s="40"/>
    </row>
    <row r="35" spans="1:6" ht="12.75">
      <c r="A35" s="31">
        <v>4</v>
      </c>
      <c r="B35" s="38" t="s">
        <v>12</v>
      </c>
      <c r="C35" s="41">
        <f>18.06+20.2+9.8+15.9+12.06+2+3.6</f>
        <v>81.61999999999999</v>
      </c>
      <c r="D35" s="41">
        <v>7.8</v>
      </c>
      <c r="E35" s="41"/>
      <c r="F35" s="42"/>
    </row>
    <row r="36" spans="1:6" ht="12.75">
      <c r="A36" s="58">
        <v>6</v>
      </c>
      <c r="B36" s="6" t="s">
        <v>39</v>
      </c>
      <c r="C36" s="59">
        <f>7.5+22.1+12.6+9+11.4+5.3+17.5+13.9</f>
        <v>99.30000000000001</v>
      </c>
      <c r="D36" s="59">
        <v>22.6</v>
      </c>
      <c r="E36" s="59"/>
      <c r="F36" s="60"/>
    </row>
    <row r="37" spans="1:6" ht="13.5" thickBot="1">
      <c r="A37" s="33">
        <v>7</v>
      </c>
      <c r="B37" s="35" t="s">
        <v>21</v>
      </c>
      <c r="C37" s="43">
        <f>7.6+21.3+12.5+14+4.6+24.1+15.5</f>
        <v>99.6</v>
      </c>
      <c r="D37" s="43">
        <v>22.6</v>
      </c>
      <c r="E37" s="43"/>
      <c r="F37" s="44"/>
    </row>
    <row r="38" spans="1:6" ht="12.75">
      <c r="A38" s="37"/>
      <c r="B38" s="37"/>
      <c r="C38" s="37"/>
      <c r="D38" s="37"/>
      <c r="E38" s="37"/>
      <c r="F38" s="37"/>
    </row>
    <row r="39" spans="1:6" ht="13.5" thickBot="1">
      <c r="A39" s="67" t="s">
        <v>22</v>
      </c>
      <c r="B39" s="67"/>
      <c r="C39" s="67"/>
      <c r="D39" s="67"/>
      <c r="E39" s="67"/>
      <c r="F39" s="67"/>
    </row>
    <row r="40" spans="1:6" ht="38.25">
      <c r="A40" s="28" t="s">
        <v>2</v>
      </c>
      <c r="B40" s="29" t="s">
        <v>3</v>
      </c>
      <c r="C40" s="29" t="s">
        <v>7</v>
      </c>
      <c r="D40" s="29" t="s">
        <v>8</v>
      </c>
      <c r="E40" s="29" t="s">
        <v>9</v>
      </c>
      <c r="F40" s="30" t="s">
        <v>10</v>
      </c>
    </row>
    <row r="41" spans="1:6" ht="12.75">
      <c r="A41" s="31" t="s">
        <v>23</v>
      </c>
      <c r="B41" s="38" t="s">
        <v>24</v>
      </c>
      <c r="C41" s="45">
        <f>18.06+2+10.3+9+37.12+27+50.3+50.3+527.9+12.2</f>
        <v>744.1800000000001</v>
      </c>
      <c r="D41" s="45"/>
      <c r="E41" s="45"/>
      <c r="F41" s="46"/>
    </row>
    <row r="42" spans="1:6" ht="12.75">
      <c r="A42" s="47">
        <v>1</v>
      </c>
      <c r="B42" s="38" t="s">
        <v>25</v>
      </c>
      <c r="C42" s="38">
        <f>18.06+2+10.3+9+37.12+27+50.3+50.3+540.1+4.3</f>
        <v>748.48</v>
      </c>
      <c r="D42" s="39"/>
      <c r="E42" s="38"/>
      <c r="F42" s="40" t="s">
        <v>26</v>
      </c>
    </row>
    <row r="43" spans="1:6" ht="12.75">
      <c r="A43" s="37"/>
      <c r="B43" s="37"/>
      <c r="C43" s="37"/>
      <c r="D43" s="37"/>
      <c r="E43" s="37"/>
      <c r="F43" s="37"/>
    </row>
    <row r="44" spans="1:6" ht="13.5" thickBot="1">
      <c r="A44" s="67" t="s">
        <v>27</v>
      </c>
      <c r="B44" s="67"/>
      <c r="C44" s="67"/>
      <c r="D44" s="67"/>
      <c r="E44" s="67"/>
      <c r="F44" s="67"/>
    </row>
    <row r="45" spans="1:6" ht="38.25">
      <c r="A45" s="28" t="s">
        <v>2</v>
      </c>
      <c r="B45" s="29" t="s">
        <v>3</v>
      </c>
      <c r="C45" s="29" t="s">
        <v>7</v>
      </c>
      <c r="D45" s="29" t="s">
        <v>8</v>
      </c>
      <c r="E45" s="29" t="s">
        <v>9</v>
      </c>
      <c r="F45" s="30" t="s">
        <v>10</v>
      </c>
    </row>
    <row r="46" spans="1:6" ht="12.75">
      <c r="A46" s="48" t="s">
        <v>23</v>
      </c>
      <c r="B46" s="38" t="s">
        <v>24</v>
      </c>
      <c r="C46" s="45">
        <f>2.2+2.6+83.5</f>
        <v>88.3</v>
      </c>
      <c r="D46" s="45"/>
      <c r="E46" s="45"/>
      <c r="F46" s="46"/>
    </row>
    <row r="47" spans="1:6" ht="12.75">
      <c r="A47" s="48" t="s">
        <v>23</v>
      </c>
      <c r="B47" s="38" t="s">
        <v>25</v>
      </c>
      <c r="C47" s="38">
        <f>2.6+2.8+2.3+2.2+6.8+124+6.2</f>
        <v>146.89999999999998</v>
      </c>
      <c r="D47" s="39"/>
      <c r="E47" s="38"/>
      <c r="F47" s="40" t="s">
        <v>26</v>
      </c>
    </row>
    <row r="48" spans="1:6" ht="12.75">
      <c r="A48" s="48">
        <v>1</v>
      </c>
      <c r="B48" s="38" t="s">
        <v>28</v>
      </c>
      <c r="C48" s="38">
        <f>2.6+2.2+89</f>
        <v>93.8</v>
      </c>
      <c r="D48" s="39"/>
      <c r="E48" s="38"/>
      <c r="F48" s="40"/>
    </row>
    <row r="49" spans="1:6" ht="12.75">
      <c r="A49" s="48">
        <v>1</v>
      </c>
      <c r="B49" s="38" t="s">
        <v>29</v>
      </c>
      <c r="C49" s="38">
        <f>3+2.6+2.4+2.1+6.8+209.2</f>
        <v>226.1</v>
      </c>
      <c r="D49" s="39"/>
      <c r="E49" s="38"/>
      <c r="F49" s="40"/>
    </row>
    <row r="50" spans="1:6" ht="12.75">
      <c r="A50" s="48">
        <v>2</v>
      </c>
      <c r="B50" s="38" t="s">
        <v>30</v>
      </c>
      <c r="C50" s="38">
        <f>2.6+2.2+89</f>
        <v>93.8</v>
      </c>
      <c r="D50" s="39"/>
      <c r="E50" s="38"/>
      <c r="F50" s="40"/>
    </row>
    <row r="51" spans="1:6" ht="13.5" thickBot="1">
      <c r="A51" s="49">
        <v>2</v>
      </c>
      <c r="B51" s="35" t="s">
        <v>31</v>
      </c>
      <c r="C51" s="35">
        <f>3+2.6+2.1+2.4+6.8+209.2</f>
        <v>226.1</v>
      </c>
      <c r="D51" s="34"/>
      <c r="E51" s="35"/>
      <c r="F51" s="50"/>
    </row>
    <row r="55" spans="2:6" ht="12.75">
      <c r="B55" s="65" t="s">
        <v>34</v>
      </c>
      <c r="C55" s="65"/>
      <c r="D55" s="65"/>
      <c r="E55" s="65"/>
      <c r="F55" s="65"/>
    </row>
  </sheetData>
  <mergeCells count="16">
    <mergeCell ref="A26:F26"/>
    <mergeCell ref="B55:F55"/>
    <mergeCell ref="A12:F12"/>
    <mergeCell ref="A6:F6"/>
    <mergeCell ref="A7:F7"/>
    <mergeCell ref="A9:F9"/>
    <mergeCell ref="A32:F32"/>
    <mergeCell ref="A19:F19"/>
    <mergeCell ref="A39:F39"/>
    <mergeCell ref="A44:F44"/>
    <mergeCell ref="A11:F11"/>
    <mergeCell ref="A1:F1"/>
    <mergeCell ref="A2:F2"/>
    <mergeCell ref="A4:F4"/>
    <mergeCell ref="E3:F3"/>
    <mergeCell ref="A3:C3"/>
  </mergeCells>
  <printOptions/>
  <pageMargins left="0.5905511811023623" right="0.5905511811023623" top="0.3937007874015748" bottom="0.3937007874015748" header="0" footer="0"/>
  <pageSetup horizontalDpi="600" verticalDpi="600" orientation="portrait" paperSize="9" scale="67" r:id="rId1"/>
  <ignoredErrors>
    <ignoredError sqref="C4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ikolmakova</dc:creator>
  <cp:keywords/>
  <dc:description/>
  <cp:lastModifiedBy>egerasimova</cp:lastModifiedBy>
  <cp:lastPrinted>2006-10-10T08:09:55Z</cp:lastPrinted>
  <dcterms:created xsi:type="dcterms:W3CDTF">2006-08-30T09:15:39Z</dcterms:created>
  <dcterms:modified xsi:type="dcterms:W3CDTF">2007-06-09T06:58:54Z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